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135" windowWidth="15480" windowHeight="8670"/>
  </bookViews>
  <sheets>
    <sheet name="Anl2, Map-L.progr.MV" sheetId="10" r:id="rId1"/>
  </sheets>
  <calcPr calcId="145621"/>
</workbook>
</file>

<file path=xl/calcChain.xml><?xml version="1.0" encoding="utf-8"?>
<calcChain xmlns="http://schemas.openxmlformats.org/spreadsheetml/2006/main">
  <c r="E15" i="10" l="1"/>
  <c r="F15" i="10" s="1"/>
  <c r="E14" i="10"/>
  <c r="F14" i="10" s="1"/>
  <c r="E13" i="10"/>
  <c r="F13" i="10" s="1"/>
  <c r="E33" i="10"/>
  <c r="F33" i="10" s="1"/>
  <c r="E44" i="10"/>
  <c r="F44" i="10"/>
  <c r="E45" i="10"/>
  <c r="F45" i="10"/>
  <c r="E43" i="10"/>
  <c r="F43" i="10" s="1"/>
  <c r="E42" i="10"/>
  <c r="F42" i="10" l="1"/>
  <c r="E39" i="10"/>
  <c r="F39" i="10" s="1"/>
  <c r="E38" i="10"/>
  <c r="F38" i="10" s="1"/>
  <c r="E37" i="10"/>
  <c r="F37" i="10" s="1"/>
  <c r="E34" i="10"/>
  <c r="F34" i="10" s="1"/>
  <c r="E25" i="10"/>
  <c r="F25" i="10" s="1"/>
  <c r="E26" i="10"/>
  <c r="F26" i="10" s="1"/>
  <c r="E27" i="10"/>
  <c r="F27" i="10" s="1"/>
  <c r="E28" i="10"/>
  <c r="F28" i="10" s="1"/>
  <c r="E29" i="10"/>
  <c r="F29" i="10" s="1"/>
  <c r="E30" i="10"/>
  <c r="F30" i="10" s="1"/>
  <c r="E22" i="10"/>
  <c r="F22" i="10" s="1"/>
  <c r="E21" i="10"/>
  <c r="F21" i="10" s="1"/>
  <c r="E20" i="10"/>
  <c r="F20" i="10" s="1"/>
  <c r="E19" i="10"/>
  <c r="E18" i="10"/>
  <c r="F18" i="10" s="1"/>
  <c r="E47" i="10" l="1"/>
  <c r="F47" i="10" s="1"/>
  <c r="F19" i="10"/>
  <c r="B4" i="10"/>
</calcChain>
</file>

<file path=xl/comments1.xml><?xml version="1.0" encoding="utf-8"?>
<comments xmlns="http://schemas.openxmlformats.org/spreadsheetml/2006/main">
  <authors>
    <author>Admin</author>
  </authors>
  <commentList>
    <comment ref="B3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Formulierung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Doppelung Punkt 5.6</t>
        </r>
      </text>
    </comment>
    <comment ref="B46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Wiederholung 8.4</t>
        </r>
      </text>
    </comment>
  </commentList>
</comments>
</file>

<file path=xl/sharedStrings.xml><?xml version="1.0" encoding="utf-8"?>
<sst xmlns="http://schemas.openxmlformats.org/spreadsheetml/2006/main" count="131" uniqueCount="88">
  <si>
    <t>Abkalbehygiene</t>
  </si>
  <si>
    <t>Kälberaufzucht</t>
  </si>
  <si>
    <t>Absetzer / Fresser</t>
  </si>
  <si>
    <t>Futtermittel und Tränke</t>
  </si>
  <si>
    <t>Einschleppungsrisiko</t>
  </si>
  <si>
    <t>1.1</t>
  </si>
  <si>
    <t>2.1</t>
  </si>
  <si>
    <t>2.2</t>
  </si>
  <si>
    <t>2.3</t>
  </si>
  <si>
    <t>2.4</t>
  </si>
  <si>
    <t>2.5</t>
  </si>
  <si>
    <t>1.2</t>
  </si>
  <si>
    <t>1.3</t>
  </si>
  <si>
    <t>3.1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</si>
  <si>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</si>
  <si>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</si>
  <si>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</si>
  <si>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</si>
  <si>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</si>
  <si>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</si>
  <si>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</si>
  <si>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</si>
  <si>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</si>
  <si>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</si>
  <si>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</si>
  <si>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6.4</t>
  </si>
  <si>
    <t>Strikte Geburtshygiene und Sauberkeit</t>
  </si>
  <si>
    <t>Einzelhaltung zwischen 0. und 2. Lebenswoche</t>
  </si>
  <si>
    <t>Max Mustermann</t>
  </si>
  <si>
    <t>Mischkolostrum nur für männliche Kälber</t>
  </si>
  <si>
    <t>Zügige Umstellung auf Milchaustauscher</t>
  </si>
  <si>
    <t>3.6</t>
  </si>
  <si>
    <t>Tägliche Reinigung und Desinfektion von Tränkebehältern</t>
  </si>
  <si>
    <t>Kein Restfutter von Alttieren an Jungtiere</t>
  </si>
  <si>
    <t>Absprachen mit Viehhändlern (Hygiene)</t>
  </si>
  <si>
    <t>Strikte Sauberkeit im Jungkälberbereich (Saug- und Tränkkälber)</t>
  </si>
  <si>
    <t>Räumliche Trennung der Tränkkälber zum Alttierbestand</t>
  </si>
  <si>
    <t>Überprüfung Düngerherkunft Weide/Futter</t>
  </si>
  <si>
    <t>Hohes Niveau der allgemeinen Tierseuchenhygiene
(Desinfektionsmatten/ Hygienebarrieren)</t>
  </si>
  <si>
    <t>VVVO Nr.</t>
  </si>
  <si>
    <t>Nr.</t>
  </si>
  <si>
    <t>Einhaltung "Rein-Raus-Prinzip" mit Reinigung und Desinfektion</t>
  </si>
  <si>
    <t>Weidegang erst ab 6. Monat
(Infektionsrisiko mit 6. Monat deutlich herabgesetzt)</t>
  </si>
  <si>
    <t>Kontrolle von Besucher- / Fahrzeug- / Viehhändlerverkehr</t>
  </si>
  <si>
    <t>1300 3123 4567</t>
  </si>
  <si>
    <t>Kolostrumbank bzw. Milcherhitzung</t>
  </si>
  <si>
    <t>Vorhalten von Saugflaschen / Gefrierschrank / Aufwärmbad bei Kolostrumgabe</t>
  </si>
  <si>
    <t>3.2</t>
  </si>
  <si>
    <t>Maßnahmen</t>
  </si>
  <si>
    <t>Voraussetzungen</t>
  </si>
  <si>
    <t>Besuch am:</t>
  </si>
  <si>
    <t>Bewertung</t>
  </si>
  <si>
    <t>Map-eingewiesenes Stammpersonal im Kälberbereich</t>
  </si>
  <si>
    <t>Betriebsführung</t>
  </si>
  <si>
    <t>Die baulichen bzw. technischen Voraussetzungen sind gegeben (trifft zu / triftt nicht zu)</t>
  </si>
  <si>
    <t>ungeeignet</t>
  </si>
  <si>
    <t>mangelhaft</t>
  </si>
  <si>
    <t>Gesamtbewertung  für die Eignung ab Stufe 2 der Kontrollphase</t>
  </si>
  <si>
    <t>Verfügbarkeit von Sammelmilcherhitzern soweit keine Kolostrumbank</t>
  </si>
  <si>
    <t>(Zu Nummer 1.3)</t>
  </si>
  <si>
    <t>Umsetzung durch Betriebsleitung inkl. Herdenmanager  trifft zu / triftt nicht zu</t>
  </si>
  <si>
    <t>geeignet</t>
  </si>
  <si>
    <t>Punkte</t>
  </si>
  <si>
    <t>Tränke: Kein Oberflächenwasser</t>
  </si>
  <si>
    <t>Wirksame Trennung von Gerätschaften und Materialien zum Alttierbestand</t>
  </si>
  <si>
    <t>leer</t>
  </si>
  <si>
    <t xml:space="preserve"> </t>
  </si>
  <si>
    <r>
      <t xml:space="preserve">0 </t>
    </r>
    <r>
      <rPr>
        <b/>
        <sz val="16"/>
        <color theme="1"/>
        <rFont val="Calibri"/>
        <family val="2"/>
      </rPr>
      <t>→</t>
    </r>
  </si>
  <si>
    <r>
      <t xml:space="preserve">1 </t>
    </r>
    <r>
      <rPr>
        <b/>
        <sz val="16"/>
        <color theme="1"/>
        <rFont val="Calibri"/>
        <family val="2"/>
      </rPr>
      <t>→</t>
    </r>
  </si>
  <si>
    <r>
      <t xml:space="preserve">2 </t>
    </r>
    <r>
      <rPr>
        <b/>
        <sz val="16"/>
        <color theme="1"/>
        <rFont val="Calibri"/>
        <family val="2"/>
      </rPr>
      <t>→</t>
    </r>
  </si>
  <si>
    <t>Keine Durchfahrten durch die Bereiche, keine kotverschmierten Stiefel auf überkreuzenden Wegen.</t>
  </si>
  <si>
    <t>Eine funktionierende Desinfektionsmatte am Zugang zum Kälberbereich wird empfohlen.</t>
  </si>
  <si>
    <t>Bemerkungen</t>
  </si>
  <si>
    <t>Benutzen Sie keine Schaufeln, Besen oder Schieber aus dem Alttierbereich bei Jungtieren</t>
  </si>
  <si>
    <t>trifft zu</t>
  </si>
  <si>
    <t>trifft nicht zu</t>
  </si>
  <si>
    <r>
      <t>[</t>
    </r>
    <r>
      <rPr>
        <b/>
        <sz val="24"/>
        <color rgb="FFFF0000"/>
        <rFont val="Arial"/>
        <family val="2"/>
      </rPr>
      <t xml:space="preserve">Rot </t>
    </r>
    <r>
      <rPr>
        <sz val="24"/>
        <color theme="1"/>
        <rFont val="Arial"/>
        <family val="2"/>
      </rPr>
      <t>= obligatorisch]</t>
    </r>
  </si>
  <si>
    <t>Unter Berücksichtigung eines notwendigen zeitlichen Vorlaufes von etwa 12 Monaten. Mischmilch 20 Min. bei 70 Grad erhitzen, soweit diese Option bevorzugt wird.</t>
  </si>
  <si>
    <t>Die Trennung soll wirksam sein, so bieten beispielsweise Rohrstangen keinen Spritzschutz.</t>
  </si>
  <si>
    <r>
      <t xml:space="preserve">Eine Einweisung </t>
    </r>
    <r>
      <rPr>
        <u/>
        <sz val="20"/>
        <color theme="1"/>
        <rFont val="Arial"/>
        <family val="2"/>
      </rPr>
      <t>aller</t>
    </r>
    <r>
      <rPr>
        <sz val="20"/>
        <color theme="1"/>
        <rFont val="Arial"/>
        <family val="2"/>
      </rPr>
      <t xml:space="preserve"> Mitarbeiter ist sinnvoll. Dazu steht ein Map-Stallposter z.V.</t>
    </r>
  </si>
  <si>
    <t>Getrennte Abkalbeabteile für Map-pos. / Map-neg. Kühe</t>
  </si>
  <si>
    <t>Schnelle Separierung weiblicher Kälber p.p. von Map-pos. Muttertieren</t>
  </si>
  <si>
    <t>Kolostrumbank von Map-neg. Altkühen bzw. Verwendung von  erhitzter Tränkmilch</t>
  </si>
  <si>
    <t>Kontrollierter Zukauf, möglichst aus Betrieben mit bekanntem Map-Status</t>
  </si>
  <si>
    <t>Version vom 10. September 2019</t>
  </si>
  <si>
    <r>
      <t xml:space="preserve">P a r a t u b e r k u l o s e   d e r    R i n d e r    -    </t>
    </r>
    <r>
      <rPr>
        <sz val="46"/>
        <color theme="3"/>
        <rFont val="Arial Black"/>
        <family val="2"/>
      </rPr>
      <t>P r ü f l i s t e</t>
    </r>
    <r>
      <rPr>
        <b/>
        <sz val="46"/>
        <color theme="3"/>
        <rFont val="Arial"/>
        <family val="2"/>
      </rPr>
      <t xml:space="preserve">   f ü r   M i l c h v i e h h a l t e r  </t>
    </r>
  </si>
  <si>
    <t>Dieser Parameter ist in der frühen Phase des Map-Landesprogramms mit Augenmaß zu bewerten, wird jedoch langfristig an Bedeutung zunehmen.</t>
  </si>
  <si>
    <r>
      <t>Bitte  wählen Sie in die Zellen der Spalten C und D, ob der Parameter jeweils zutrifft . Die Optionen (</t>
    </r>
    <r>
      <rPr>
        <sz val="21"/>
        <rFont val="Arial"/>
        <family val="2"/>
      </rPr>
      <t>trifft zu, trifft nicht zu, leer</t>
    </r>
    <r>
      <rPr>
        <b/>
        <sz val="21"/>
        <rFont val="Arial"/>
        <family val="2"/>
      </rPr>
      <t>) sind hinterlegt. Am Ende wird das Ergebnis (geeignet, nicht geeignet) für den Betrieb generiert. Die Voreinstellungen sind beispielhaft und durch Sie für den zu prüfenden Milchviehbetrieb zu definieren.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</si>
</sst>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sz val="14"/>
      <color theme="1"/>
      <name val="Arial"/>
      <family val="2"/>
    </font>
    <font>
      <b/>
      <sz val="22"/>
      <color rgb="FFFF0000"/>
      <name val="Arial"/>
      <family val="2"/>
    </font>
    <font>
      <b/>
      <sz val="11"/>
      <color theme="1"/>
      <name val="Arial"/>
      <family val="2"/>
    </font>
    <font>
      <b/>
      <sz val="24"/>
      <color rgb="FFFF0000"/>
      <name val="Arial"/>
      <family val="2"/>
    </font>
    <font>
      <sz val="20"/>
      <color theme="1"/>
      <name val="Arial"/>
      <family val="2"/>
    </font>
    <font>
      <b/>
      <sz val="16"/>
      <name val="Arial"/>
      <family val="2"/>
    </font>
    <font>
      <b/>
      <sz val="21"/>
      <name val="Arial"/>
      <family val="2"/>
    </font>
    <font>
      <b/>
      <sz val="16"/>
      <color theme="1"/>
      <name val="Calibri"/>
      <family val="2"/>
    </font>
    <font>
      <u/>
      <sz val="20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22"/>
      <name val="Arial"/>
      <family val="2"/>
    </font>
    <font>
      <sz val="24"/>
      <color theme="1"/>
      <name val="Arial"/>
      <family val="2"/>
    </font>
    <font>
      <sz val="26"/>
      <color theme="1"/>
      <name val="Arial"/>
      <family val="2"/>
    </font>
    <font>
      <b/>
      <sz val="26"/>
      <color rgb="FFFF0000"/>
      <name val="Arial"/>
      <family val="2"/>
    </font>
    <font>
      <b/>
      <sz val="26"/>
      <color theme="1"/>
      <name val="Arial"/>
      <family val="2"/>
    </font>
    <font>
      <b/>
      <sz val="36"/>
      <color theme="1"/>
      <name val="Arial"/>
      <family val="2"/>
    </font>
    <font>
      <b/>
      <sz val="36"/>
      <color rgb="FFFF0000"/>
      <name val="Arial"/>
      <family val="2"/>
    </font>
    <font>
      <b/>
      <sz val="36"/>
      <color theme="0"/>
      <name val="Arial"/>
      <family val="2"/>
    </font>
    <font>
      <b/>
      <sz val="36"/>
      <color theme="0" tint="-4.9989318521683403E-2"/>
      <name val="Arial"/>
      <family val="2"/>
    </font>
    <font>
      <sz val="21"/>
      <name val="Arial"/>
      <family val="2"/>
    </font>
    <font>
      <b/>
      <sz val="18"/>
      <color theme="3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b/>
      <sz val="22"/>
      <color theme="0"/>
      <name val="Arial"/>
      <family val="2"/>
    </font>
    <font>
      <b/>
      <sz val="46"/>
      <color theme="3"/>
      <name val="Arial"/>
      <family val="2"/>
    </font>
    <font>
      <sz val="46"/>
      <color theme="3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gray0625">
        <fgColor theme="3"/>
      </patternFill>
    </fill>
    <fill>
      <patternFill patternType="solid">
        <fgColor rgb="FFC8DAEE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hair">
        <color auto="1"/>
      </top>
      <bottom style="medium">
        <color indexed="64"/>
      </bottom>
      <diagonal/>
    </border>
    <border>
      <left style="thin">
        <color theme="0"/>
      </left>
      <right/>
      <top style="hair">
        <color auto="1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hair">
        <color auto="1"/>
      </top>
      <bottom/>
      <diagonal/>
    </border>
    <border>
      <left style="thin">
        <color theme="0"/>
      </left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15">
    <xf numFmtId="0" fontId="0" fillId="0" borderId="0" xfId="0"/>
    <xf numFmtId="0" fontId="8" fillId="0" borderId="0" xfId="0" applyFont="1"/>
    <xf numFmtId="0" fontId="7" fillId="0" borderId="0" xfId="0" applyFont="1"/>
    <xf numFmtId="49" fontId="8" fillId="0" borderId="0" xfId="0" applyNumberFormat="1" applyFont="1"/>
    <xf numFmtId="0" fontId="11" fillId="7" borderId="1" xfId="3" applyFont="1" applyFill="1"/>
    <xf numFmtId="0" fontId="12" fillId="7" borderId="1" xfId="3" applyFont="1" applyFill="1"/>
    <xf numFmtId="0" fontId="9" fillId="4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6" borderId="0" xfId="0" applyFont="1" applyFill="1" applyAlignment="1">
      <alignment horizontal="center"/>
    </xf>
    <xf numFmtId="49" fontId="7" fillId="0" borderId="8" xfId="0" applyNumberFormat="1" applyFont="1" applyBorder="1"/>
    <xf numFmtId="49" fontId="8" fillId="0" borderId="8" xfId="0" applyNumberFormat="1" applyFont="1" applyBorder="1"/>
    <xf numFmtId="49" fontId="13" fillId="0" borderId="8" xfId="0" applyNumberFormat="1" applyFont="1" applyBorder="1"/>
    <xf numFmtId="14" fontId="11" fillId="7" borderId="1" xfId="3" applyNumberFormat="1" applyFont="1" applyFill="1" applyAlignment="1">
      <alignment horizontal="left" wrapText="1"/>
    </xf>
    <xf numFmtId="0" fontId="11" fillId="7" borderId="1" xfId="3" applyFont="1" applyFill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8" xfId="0" applyFont="1" applyFill="1" applyBorder="1" applyAlignment="1">
      <alignment wrapText="1"/>
    </xf>
    <xf numFmtId="0" fontId="13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3" borderId="11" xfId="0" applyFont="1" applyFill="1" applyBorder="1" applyAlignment="1">
      <alignment horizontal="center" wrapText="1"/>
    </xf>
    <xf numFmtId="0" fontId="8" fillId="0" borderId="13" xfId="0" applyFont="1" applyBorder="1"/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/>
    <xf numFmtId="0" fontId="8" fillId="3" borderId="11" xfId="0" applyFont="1" applyFill="1" applyBorder="1" applyAlignment="1">
      <alignment horizontal="left" wrapText="1"/>
    </xf>
    <xf numFmtId="0" fontId="8" fillId="6" borderId="3" xfId="0" applyFont="1" applyFill="1" applyBorder="1" applyAlignment="1">
      <alignment horizontal="left" wrapText="1"/>
    </xf>
    <xf numFmtId="0" fontId="8" fillId="6" borderId="9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8" fillId="3" borderId="15" xfId="0" applyFont="1" applyFill="1" applyBorder="1" applyAlignment="1">
      <alignment horizontal="left" wrapText="1"/>
    </xf>
    <xf numFmtId="0" fontId="17" fillId="3" borderId="7" xfId="0" applyFont="1" applyFill="1" applyBorder="1" applyAlignment="1">
      <alignment horizontal="left" wrapText="1"/>
    </xf>
    <xf numFmtId="0" fontId="17" fillId="9" borderId="18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17" fillId="9" borderId="7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14" fillId="0" borderId="2" xfId="0" quotePrefix="1" applyFont="1" applyFill="1" applyBorder="1" applyAlignment="1">
      <alignment wrapText="1"/>
    </xf>
    <xf numFmtId="0" fontId="14" fillId="0" borderId="2" xfId="0" applyFont="1" applyBorder="1" applyAlignment="1">
      <alignment wrapText="1"/>
    </xf>
    <xf numFmtId="0" fontId="23" fillId="0" borderId="2" xfId="0" applyFont="1" applyBorder="1" applyAlignment="1">
      <alignment wrapText="1"/>
    </xf>
    <xf numFmtId="0" fontId="24" fillId="0" borderId="2" xfId="0" applyFont="1" applyFill="1" applyBorder="1" applyAlignment="1">
      <alignment wrapText="1"/>
    </xf>
    <xf numFmtId="0" fontId="23" fillId="0" borderId="17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6" fillId="0" borderId="2" xfId="0" applyFont="1" applyBorder="1" applyAlignment="1">
      <alignment horizontal="center" wrapText="1"/>
    </xf>
    <xf numFmtId="0" fontId="27" fillId="3" borderId="7" xfId="0" applyFont="1" applyFill="1" applyBorder="1" applyAlignment="1">
      <alignment horizontal="center" wrapText="1"/>
    </xf>
    <xf numFmtId="0" fontId="26" fillId="9" borderId="7" xfId="0" applyFont="1" applyFill="1" applyBorder="1" applyAlignment="1">
      <alignment horizontal="center" wrapText="1"/>
    </xf>
    <xf numFmtId="0" fontId="28" fillId="9" borderId="7" xfId="0" applyFont="1" applyFill="1" applyBorder="1" applyAlignment="1">
      <alignment horizontal="center" wrapText="1"/>
    </xf>
    <xf numFmtId="0" fontId="26" fillId="3" borderId="7" xfId="0" applyFont="1" applyFill="1" applyBorder="1" applyAlignment="1">
      <alignment horizontal="center" wrapText="1"/>
    </xf>
    <xf numFmtId="0" fontId="28" fillId="3" borderId="7" xfId="0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8" fillId="3" borderId="11" xfId="0" applyFont="1" applyFill="1" applyBorder="1" applyAlignment="1">
      <alignment horizontal="center"/>
    </xf>
    <xf numFmtId="0" fontId="26" fillId="6" borderId="0" xfId="0" applyFont="1" applyFill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8" fillId="6" borderId="3" xfId="0" applyFont="1" applyFill="1" applyBorder="1" applyAlignment="1">
      <alignment horizontal="center"/>
    </xf>
    <xf numFmtId="0" fontId="27" fillId="9" borderId="7" xfId="0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6" fillId="3" borderId="11" xfId="0" applyFont="1" applyFill="1" applyBorder="1" applyAlignment="1">
      <alignment horizontal="center" wrapText="1"/>
    </xf>
    <xf numFmtId="0" fontId="26" fillId="6" borderId="3" xfId="0" applyFont="1" applyFill="1" applyBorder="1" applyAlignment="1">
      <alignment horizontal="center" wrapText="1"/>
    </xf>
    <xf numFmtId="0" fontId="26" fillId="0" borderId="8" xfId="0" applyFont="1" applyBorder="1" applyAlignment="1">
      <alignment wrapText="1"/>
    </xf>
    <xf numFmtId="0" fontId="26" fillId="3" borderId="11" xfId="0" applyFont="1" applyFill="1" applyBorder="1" applyAlignment="1">
      <alignment wrapText="1"/>
    </xf>
    <xf numFmtId="0" fontId="28" fillId="3" borderId="11" xfId="0" applyFont="1" applyFill="1" applyBorder="1" applyAlignment="1">
      <alignment wrapText="1"/>
    </xf>
    <xf numFmtId="0" fontId="28" fillId="6" borderId="3" xfId="0" applyFont="1" applyFill="1" applyBorder="1" applyAlignment="1">
      <alignment horizontal="center" wrapText="1"/>
    </xf>
    <xf numFmtId="0" fontId="28" fillId="3" borderId="11" xfId="0" applyFont="1" applyFill="1" applyBorder="1" applyAlignment="1">
      <alignment horizontal="center" wrapText="1"/>
    </xf>
    <xf numFmtId="0" fontId="26" fillId="6" borderId="9" xfId="0" applyFont="1" applyFill="1" applyBorder="1" applyAlignment="1">
      <alignment horizontal="center" wrapText="1"/>
    </xf>
    <xf numFmtId="0" fontId="28" fillId="6" borderId="9" xfId="0" applyFont="1" applyFill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9" borderId="18" xfId="0" applyFont="1" applyFill="1" applyBorder="1" applyAlignment="1">
      <alignment horizontal="center" wrapText="1"/>
    </xf>
    <xf numFmtId="0" fontId="28" fillId="9" borderId="18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3" borderId="0" xfId="0" applyFont="1" applyFill="1" applyBorder="1" applyAlignment="1">
      <alignment horizontal="center" wrapText="1"/>
    </xf>
    <xf numFmtId="0" fontId="28" fillId="3" borderId="0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3" borderId="15" xfId="0" applyFont="1" applyFill="1" applyBorder="1" applyAlignment="1">
      <alignment horizontal="center" wrapText="1"/>
    </xf>
    <xf numFmtId="0" fontId="28" fillId="3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left" vertical="center" wrapText="1"/>
    </xf>
    <xf numFmtId="0" fontId="31" fillId="10" borderId="0" xfId="0" applyFont="1" applyFill="1" applyAlignment="1">
      <alignment horizontal="left" wrapText="1"/>
    </xf>
    <xf numFmtId="0" fontId="31" fillId="10" borderId="3" xfId="0" applyFont="1" applyFill="1" applyBorder="1" applyAlignment="1">
      <alignment horizontal="left" wrapText="1"/>
    </xf>
    <xf numFmtId="0" fontId="34" fillId="2" borderId="0" xfId="2" applyFont="1" applyFill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/>
    <xf numFmtId="0" fontId="8" fillId="2" borderId="0" xfId="0" applyFont="1" applyFill="1" applyBorder="1"/>
    <xf numFmtId="0" fontId="8" fillId="2" borderId="0" xfId="0" applyFont="1" applyFill="1"/>
    <xf numFmtId="0" fontId="35" fillId="2" borderId="0" xfId="0" applyFont="1" applyFill="1" applyAlignment="1">
      <alignment horizontal="right" vertical="center" wrapText="1"/>
    </xf>
    <xf numFmtId="0" fontId="10" fillId="2" borderId="0" xfId="0" applyFont="1" applyFill="1" applyBorder="1"/>
    <xf numFmtId="0" fontId="10" fillId="2" borderId="19" xfId="0" applyFont="1" applyFill="1" applyBorder="1"/>
    <xf numFmtId="0" fontId="8" fillId="2" borderId="19" xfId="0" applyFont="1" applyFill="1" applyBorder="1"/>
    <xf numFmtId="0" fontId="37" fillId="2" borderId="19" xfId="0" applyFont="1" applyFill="1" applyBorder="1"/>
    <xf numFmtId="0" fontId="37" fillId="2" borderId="0" xfId="0" applyFont="1" applyFill="1"/>
    <xf numFmtId="0" fontId="7" fillId="2" borderId="19" xfId="0" applyFont="1" applyFill="1" applyBorder="1"/>
    <xf numFmtId="0" fontId="7" fillId="2" borderId="0" xfId="0" applyFont="1" applyFill="1"/>
    <xf numFmtId="0" fontId="8" fillId="2" borderId="0" xfId="0" applyFont="1" applyFill="1" applyAlignment="1">
      <alignment wrapText="1"/>
    </xf>
    <xf numFmtId="0" fontId="15" fillId="2" borderId="0" xfId="0" applyFont="1" applyFill="1" applyAlignment="1">
      <alignment horizontal="left"/>
    </xf>
    <xf numFmtId="49" fontId="8" fillId="2" borderId="0" xfId="0" applyNumberFormat="1" applyFont="1" applyFill="1"/>
    <xf numFmtId="49" fontId="36" fillId="0" borderId="2" xfId="0" applyNumberFormat="1" applyFont="1" applyBorder="1"/>
    <xf numFmtId="49" fontId="36" fillId="0" borderId="2" xfId="0" applyNumberFormat="1" applyFont="1" applyBorder="1" applyAlignment="1">
      <alignment horizontal="left"/>
    </xf>
    <xf numFmtId="49" fontId="36" fillId="0" borderId="17" xfId="0" applyNumberFormat="1" applyFont="1" applyBorder="1" applyAlignment="1">
      <alignment horizontal="left"/>
    </xf>
    <xf numFmtId="49" fontId="36" fillId="0" borderId="0" xfId="0" applyNumberFormat="1" applyFont="1" applyBorder="1" applyAlignment="1">
      <alignment horizontal="left"/>
    </xf>
    <xf numFmtId="0" fontId="31" fillId="10" borderId="3" xfId="0" applyFont="1" applyFill="1" applyBorder="1" applyAlignment="1">
      <alignment horizontal="left"/>
    </xf>
    <xf numFmtId="0" fontId="31" fillId="10" borderId="0" xfId="0" applyFont="1" applyFill="1" applyAlignment="1">
      <alignment horizontal="left"/>
    </xf>
    <xf numFmtId="0" fontId="38" fillId="8" borderId="5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32" fillId="5" borderId="15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/>
    </xf>
    <xf numFmtId="0" fontId="19" fillId="2" borderId="0" xfId="2" applyFont="1" applyFill="1" applyBorder="1" applyAlignment="1">
      <alignment horizontal="left" vertical="center" wrapText="1"/>
    </xf>
    <xf numFmtId="0" fontId="39" fillId="2" borderId="0" xfId="2" applyFont="1" applyFill="1" applyBorder="1" applyAlignment="1">
      <alignment horizontal="center" vertical="center" wrapText="1"/>
    </xf>
  </cellXfs>
  <cellStyles count="4">
    <cellStyle name="Standard" xfId="0" builtinId="0"/>
    <cellStyle name="Standard 2" xfId="1"/>
    <cellStyle name="Überschrift" xfId="2" builtinId="15"/>
    <cellStyle name="Überschrift 3" xfId="3" builtinId="18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rgb="FFFF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8DAEE"/>
      <color rgb="FFE5E9F7"/>
      <color rgb="FFFFFF99"/>
      <color rgb="FFDDDDDD"/>
      <color rgb="FF99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7:D46" totalsRowShown="0" headerRowDxfId="9" dataDxfId="8">
  <tableColumns count="4">
    <tableColumn id="1" name="Nr." dataDxfId="7" totalsRowDxfId="6"/>
    <tableColumn id="2" name="Maßnahmen" dataDxfId="5" totalsRowDxfId="4"/>
    <tableColumn id="9" name="Voraussetzungen" dataDxfId="3" totalsRowDxfId="2"/>
    <tableColumn id="13" name="Betriebsführung" dataDxfId="1" totalsRowDxfId="0">
      <calculatedColumnFormula>IF(Tabelle1[[#This Row],[Voraussetzungen]]="Nein",0,IF(Tabelle1[[#This Row],[Voraussetzungen]]="Teils Teils",1,2))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P62"/>
  <sheetViews>
    <sheetView tabSelected="1" view="pageLayout" topLeftCell="A13" zoomScale="40" zoomScaleNormal="40" zoomScaleSheetLayoutView="30" zoomScalePageLayoutView="40" workbookViewId="0">
      <selection activeCell="D30" sqref="D30"/>
    </sheetView>
  </sheetViews>
  <sheetFormatPr baseColWidth="10" defaultRowHeight="14.25" x14ac:dyDescent="0.2"/>
  <cols>
    <col min="1" max="1" width="17.28515625" style="3" customWidth="1"/>
    <col min="2" max="2" width="178.28515625" style="14" customWidth="1"/>
    <col min="3" max="4" width="50" style="1" customWidth="1"/>
    <col min="5" max="5" width="19.140625" style="1" customWidth="1"/>
    <col min="6" max="6" width="45" style="1" customWidth="1"/>
    <col min="7" max="7" width="194.42578125" style="1" customWidth="1"/>
    <col min="8" max="8" width="10.140625" style="1" customWidth="1"/>
    <col min="9" max="16384" width="11.42578125" style="1"/>
  </cols>
  <sheetData>
    <row r="1" spans="1:16" ht="48" customHeight="1" x14ac:dyDescent="0.2">
      <c r="A1" s="114" t="s">
        <v>85</v>
      </c>
      <c r="B1" s="114"/>
      <c r="C1" s="114"/>
      <c r="D1" s="114"/>
      <c r="E1" s="114"/>
      <c r="F1" s="114"/>
      <c r="G1" s="114"/>
      <c r="H1" s="88"/>
      <c r="I1" s="89"/>
      <c r="J1" s="89"/>
      <c r="K1" s="89"/>
      <c r="L1" s="89"/>
      <c r="M1" s="89"/>
      <c r="N1" s="89"/>
      <c r="O1" s="89"/>
      <c r="P1" s="89"/>
    </row>
    <row r="2" spans="1:16" ht="38.25" customHeight="1" x14ac:dyDescent="0.2">
      <c r="A2" s="113" t="s">
        <v>87</v>
      </c>
      <c r="B2" s="113"/>
      <c r="C2" s="113"/>
      <c r="D2" s="113"/>
      <c r="E2" s="113"/>
      <c r="F2" s="113"/>
      <c r="G2" s="90" t="s">
        <v>59</v>
      </c>
      <c r="H2" s="88"/>
      <c r="I2" s="89"/>
      <c r="J2" s="89"/>
      <c r="K2" s="89"/>
      <c r="L2" s="89"/>
      <c r="M2" s="89"/>
      <c r="N2" s="89"/>
      <c r="O2" s="89"/>
      <c r="P2" s="89"/>
    </row>
    <row r="3" spans="1:16" ht="38.25" customHeight="1" x14ac:dyDescent="0.3">
      <c r="A3" s="113"/>
      <c r="B3" s="113"/>
      <c r="C3" s="113"/>
      <c r="D3" s="113"/>
      <c r="E3" s="113"/>
      <c r="F3" s="113"/>
      <c r="G3" s="83" t="s">
        <v>84</v>
      </c>
      <c r="H3" s="91"/>
      <c r="I3" s="89"/>
      <c r="J3" s="89"/>
      <c r="K3" s="89"/>
      <c r="L3" s="89"/>
      <c r="M3" s="89"/>
      <c r="N3" s="89"/>
      <c r="O3" s="89"/>
      <c r="P3" s="89"/>
    </row>
    <row r="4" spans="1:16" ht="21" thickBot="1" x14ac:dyDescent="0.35">
      <c r="A4" s="4" t="s">
        <v>50</v>
      </c>
      <c r="B4" s="12">
        <f ca="1">TODAY()</f>
        <v>43719</v>
      </c>
      <c r="C4" s="4" t="s">
        <v>66</v>
      </c>
      <c r="D4" s="4"/>
      <c r="E4" s="5" t="s">
        <v>28</v>
      </c>
      <c r="F4" s="5"/>
      <c r="G4" s="4"/>
      <c r="H4" s="92"/>
      <c r="I4" s="89"/>
      <c r="J4" s="89"/>
      <c r="K4" s="89"/>
      <c r="L4" s="89"/>
      <c r="M4" s="89"/>
      <c r="N4" s="89"/>
      <c r="O4" s="89"/>
      <c r="P4" s="89"/>
    </row>
    <row r="5" spans="1:16" ht="21" thickBot="1" x14ac:dyDescent="0.35">
      <c r="A5" s="4"/>
      <c r="B5" s="13"/>
      <c r="C5" s="5" t="s">
        <v>39</v>
      </c>
      <c r="D5" s="4"/>
      <c r="E5" s="5" t="s">
        <v>44</v>
      </c>
      <c r="F5" s="5"/>
      <c r="G5" s="4"/>
      <c r="H5" s="92"/>
      <c r="I5" s="89"/>
      <c r="J5" s="89"/>
      <c r="K5" s="89"/>
      <c r="L5" s="89"/>
      <c r="M5" s="89"/>
      <c r="N5" s="89"/>
      <c r="O5" s="89"/>
      <c r="P5" s="89"/>
    </row>
    <row r="6" spans="1:16" ht="18" x14ac:dyDescent="0.2">
      <c r="C6" s="6"/>
      <c r="D6" s="6"/>
      <c r="H6" s="93"/>
      <c r="I6" s="89"/>
      <c r="J6" s="89"/>
      <c r="K6" s="89"/>
      <c r="L6" s="89"/>
      <c r="M6" s="89"/>
      <c r="N6" s="89"/>
      <c r="O6" s="89"/>
      <c r="P6" s="89"/>
    </row>
    <row r="7" spans="1:16" s="87" customFormat="1" ht="36" customHeight="1" thickBot="1" x14ac:dyDescent="0.4">
      <c r="A7" s="84" t="s">
        <v>40</v>
      </c>
      <c r="B7" s="85" t="s">
        <v>48</v>
      </c>
      <c r="C7" s="86" t="s">
        <v>49</v>
      </c>
      <c r="D7" s="86" t="s">
        <v>53</v>
      </c>
      <c r="E7" s="107" t="s">
        <v>51</v>
      </c>
      <c r="F7" s="108"/>
      <c r="G7" s="109" t="s">
        <v>72</v>
      </c>
      <c r="H7" s="94"/>
      <c r="I7" s="95"/>
      <c r="J7" s="95"/>
      <c r="K7" s="95"/>
      <c r="L7" s="95"/>
      <c r="M7" s="95"/>
      <c r="N7" s="95"/>
      <c r="O7" s="95"/>
      <c r="P7" s="95"/>
    </row>
    <row r="8" spans="1:16" ht="20.25" customHeight="1" thickTop="1" x14ac:dyDescent="0.2">
      <c r="A8" s="7"/>
      <c r="B8" s="15"/>
      <c r="C8" s="33"/>
      <c r="D8" s="33"/>
      <c r="E8" s="34" t="s">
        <v>67</v>
      </c>
      <c r="F8" s="34" t="s">
        <v>55</v>
      </c>
      <c r="G8" s="109"/>
      <c r="H8" s="93"/>
      <c r="I8" s="89"/>
      <c r="J8" s="89"/>
      <c r="K8" s="89"/>
      <c r="L8" s="89"/>
      <c r="M8" s="89"/>
      <c r="N8" s="89"/>
      <c r="O8" s="89"/>
      <c r="P8" s="89"/>
    </row>
    <row r="9" spans="1:16" ht="20.25" customHeight="1" x14ac:dyDescent="0.2">
      <c r="A9" s="7"/>
      <c r="B9" s="15"/>
      <c r="C9" s="33"/>
      <c r="D9" s="33"/>
      <c r="E9" s="35" t="s">
        <v>68</v>
      </c>
      <c r="F9" s="35" t="s">
        <v>56</v>
      </c>
      <c r="G9" s="109"/>
      <c r="H9" s="93"/>
      <c r="I9" s="89"/>
      <c r="J9" s="89"/>
      <c r="K9" s="89"/>
      <c r="L9" s="89"/>
      <c r="M9" s="89"/>
      <c r="N9" s="89"/>
      <c r="O9" s="89"/>
      <c r="P9" s="89"/>
    </row>
    <row r="10" spans="1:16" ht="20.25" customHeight="1" x14ac:dyDescent="0.2">
      <c r="A10" s="7"/>
      <c r="B10" s="15"/>
      <c r="C10" s="33"/>
      <c r="D10" s="33"/>
      <c r="E10" s="36" t="s">
        <v>69</v>
      </c>
      <c r="F10" s="36" t="s">
        <v>61</v>
      </c>
      <c r="G10" s="110"/>
      <c r="H10" s="93"/>
      <c r="I10" s="89"/>
      <c r="J10" s="89"/>
      <c r="K10" s="89"/>
      <c r="L10" s="89"/>
      <c r="M10" s="89"/>
      <c r="N10" s="89"/>
      <c r="O10" s="89"/>
      <c r="P10" s="89"/>
    </row>
    <row r="11" spans="1:16" ht="117" customHeight="1" thickBot="1" x14ac:dyDescent="0.25">
      <c r="A11" s="21"/>
      <c r="B11" s="80" t="s">
        <v>76</v>
      </c>
      <c r="C11" s="37" t="s">
        <v>54</v>
      </c>
      <c r="D11" s="37" t="s">
        <v>60</v>
      </c>
      <c r="E11" s="37" t="s">
        <v>62</v>
      </c>
      <c r="F11" s="37"/>
      <c r="G11" s="111"/>
      <c r="H11" s="93"/>
      <c r="I11" s="89"/>
      <c r="J11" s="89"/>
      <c r="K11" s="89"/>
      <c r="L11" s="89"/>
      <c r="M11" s="89"/>
      <c r="N11" s="89"/>
      <c r="O11" s="89"/>
      <c r="P11" s="89"/>
    </row>
    <row r="12" spans="1:16" s="2" customFormat="1" ht="60" customHeight="1" x14ac:dyDescent="0.6">
      <c r="A12" s="106">
        <v>1</v>
      </c>
      <c r="B12" s="81" t="s">
        <v>0</v>
      </c>
      <c r="C12" s="8"/>
      <c r="D12" s="8"/>
      <c r="E12" s="8"/>
      <c r="F12" s="8"/>
      <c r="G12" s="8"/>
      <c r="H12" s="96"/>
      <c r="I12" s="97"/>
      <c r="J12" s="97"/>
      <c r="K12" s="97"/>
      <c r="L12" s="97"/>
      <c r="M12" s="97"/>
      <c r="N12" s="97"/>
      <c r="O12" s="97"/>
      <c r="P12" s="97"/>
    </row>
    <row r="13" spans="1:16" s="2" customFormat="1" ht="60" customHeight="1" x14ac:dyDescent="0.5">
      <c r="A13" s="101" t="s">
        <v>5</v>
      </c>
      <c r="B13" s="39" t="s">
        <v>80</v>
      </c>
      <c r="C13" s="47" t="s">
        <v>74</v>
      </c>
      <c r="D13" s="47" t="s">
        <v>74</v>
      </c>
      <c r="E13" s="48">
        <f t="shared" ref="E13:E15" si="0">IF(AND(C13="trifft zu",D13="trifft zu"),2,IF(OR(C13="trifft zu",D13="trifft zu"),1,0))</f>
        <v>2</v>
      </c>
      <c r="F13" s="48" t="str">
        <f t="shared" ref="F13:F15" si="1">IF(E13=2,"geeignet",IF(E13=1,"mangelhaft","ungeeignet"))</f>
        <v>geeignet</v>
      </c>
      <c r="G13" s="28" t="s">
        <v>78</v>
      </c>
      <c r="H13" s="96"/>
      <c r="I13" s="97"/>
      <c r="J13" s="97"/>
      <c r="K13" s="97"/>
      <c r="L13" s="97"/>
      <c r="M13" s="97"/>
      <c r="N13" s="97"/>
      <c r="O13" s="97"/>
      <c r="P13" s="97"/>
    </row>
    <row r="14" spans="1:16" s="2" customFormat="1" ht="60" customHeight="1" x14ac:dyDescent="0.5">
      <c r="A14" s="101" t="s">
        <v>11</v>
      </c>
      <c r="B14" s="39" t="s">
        <v>81</v>
      </c>
      <c r="C14" s="47" t="s">
        <v>74</v>
      </c>
      <c r="D14" s="47" t="s">
        <v>75</v>
      </c>
      <c r="E14" s="49">
        <f t="shared" si="0"/>
        <v>1</v>
      </c>
      <c r="F14" s="50" t="str">
        <f t="shared" si="1"/>
        <v>mangelhaft</v>
      </c>
      <c r="G14" s="32"/>
      <c r="H14" s="96"/>
      <c r="I14" s="97"/>
      <c r="J14" s="97"/>
      <c r="K14" s="97"/>
      <c r="L14" s="97"/>
      <c r="M14" s="97"/>
      <c r="N14" s="97"/>
      <c r="O14" s="97"/>
      <c r="P14" s="97"/>
    </row>
    <row r="15" spans="1:16" s="2" customFormat="1" ht="60" customHeight="1" x14ac:dyDescent="0.5">
      <c r="A15" s="101" t="s">
        <v>12</v>
      </c>
      <c r="B15" s="40" t="s">
        <v>26</v>
      </c>
      <c r="C15" s="47" t="s">
        <v>65</v>
      </c>
      <c r="D15" s="47" t="s">
        <v>65</v>
      </c>
      <c r="E15" s="51">
        <f t="shared" si="0"/>
        <v>0</v>
      </c>
      <c r="F15" s="52" t="str">
        <f t="shared" si="1"/>
        <v>ungeeignet</v>
      </c>
      <c r="G15" s="28"/>
      <c r="H15" s="96"/>
      <c r="I15" s="97"/>
      <c r="J15" s="97"/>
      <c r="K15" s="97"/>
      <c r="L15" s="97"/>
      <c r="M15" s="97"/>
      <c r="N15" s="97"/>
      <c r="O15" s="97"/>
      <c r="P15" s="97"/>
    </row>
    <row r="16" spans="1:16" s="2" customFormat="1" ht="6" customHeight="1" thickBot="1" x14ac:dyDescent="0.55000000000000004">
      <c r="A16" s="11"/>
      <c r="B16" s="16"/>
      <c r="C16" s="53"/>
      <c r="D16" s="53"/>
      <c r="E16" s="54"/>
      <c r="F16" s="55"/>
      <c r="G16" s="23"/>
      <c r="H16" s="96"/>
      <c r="I16" s="97"/>
      <c r="J16" s="97"/>
      <c r="K16" s="97"/>
      <c r="L16" s="97"/>
      <c r="M16" s="97"/>
      <c r="N16" s="97"/>
      <c r="O16" s="97"/>
      <c r="P16" s="97"/>
    </row>
    <row r="17" spans="1:16" s="2" customFormat="1" ht="60" customHeight="1" x14ac:dyDescent="0.6">
      <c r="A17" s="105">
        <v>2</v>
      </c>
      <c r="B17" s="82" t="s">
        <v>1</v>
      </c>
      <c r="C17" s="56"/>
      <c r="D17" s="57"/>
      <c r="E17" s="57"/>
      <c r="F17" s="58"/>
      <c r="G17" s="24"/>
      <c r="H17" s="96"/>
      <c r="I17" s="97"/>
      <c r="J17" s="97"/>
      <c r="K17" s="97"/>
      <c r="L17" s="97"/>
      <c r="M17" s="97"/>
      <c r="N17" s="97"/>
      <c r="O17" s="97"/>
      <c r="P17" s="97"/>
    </row>
    <row r="18" spans="1:16" s="2" customFormat="1" ht="60" customHeight="1" x14ac:dyDescent="0.5">
      <c r="A18" s="101" t="s">
        <v>6</v>
      </c>
      <c r="B18" s="40" t="s">
        <v>27</v>
      </c>
      <c r="C18" s="47" t="s">
        <v>65</v>
      </c>
      <c r="D18" s="47" t="s">
        <v>65</v>
      </c>
      <c r="E18" s="49">
        <f t="shared" ref="E18:E22" si="2">IF(AND(C18="trifft zu",D18="trifft zu"),2,IF(OR(C18="trifft zu",D18="trifft zu"),1,0))</f>
        <v>0</v>
      </c>
      <c r="F18" s="50" t="str">
        <f t="shared" ref="F18:F22" si="3">IF(E18=2,"geeignet",IF(E18=1,"mangelhaft","ungeeignet"))</f>
        <v>ungeeignet</v>
      </c>
      <c r="G18" s="32"/>
      <c r="H18" s="96"/>
      <c r="I18" s="97"/>
      <c r="J18" s="97"/>
      <c r="K18" s="97"/>
      <c r="L18" s="97"/>
      <c r="M18" s="97"/>
      <c r="N18" s="97"/>
      <c r="O18" s="97"/>
      <c r="P18" s="97"/>
    </row>
    <row r="19" spans="1:16" s="2" customFormat="1" ht="60" customHeight="1" x14ac:dyDescent="0.5">
      <c r="A19" s="101" t="s">
        <v>7</v>
      </c>
      <c r="B19" s="39" t="s">
        <v>35</v>
      </c>
      <c r="C19" s="47" t="s">
        <v>74</v>
      </c>
      <c r="D19" s="47" t="s">
        <v>74</v>
      </c>
      <c r="E19" s="48">
        <f t="shared" si="2"/>
        <v>2</v>
      </c>
      <c r="F19" s="48" t="str">
        <f t="shared" si="3"/>
        <v>geeignet</v>
      </c>
      <c r="G19" s="28" t="s">
        <v>71</v>
      </c>
      <c r="H19" s="96"/>
      <c r="I19" s="97"/>
      <c r="J19" s="97"/>
      <c r="K19" s="97"/>
      <c r="L19" s="97"/>
      <c r="M19" s="97"/>
      <c r="N19" s="97"/>
      <c r="O19" s="97"/>
      <c r="P19" s="97"/>
    </row>
    <row r="20" spans="1:16" s="2" customFormat="1" ht="60" customHeight="1" x14ac:dyDescent="0.5">
      <c r="A20" s="101" t="s">
        <v>8</v>
      </c>
      <c r="B20" s="39" t="s">
        <v>36</v>
      </c>
      <c r="C20" s="47" t="s">
        <v>74</v>
      </c>
      <c r="D20" s="47" t="s">
        <v>74</v>
      </c>
      <c r="E20" s="59">
        <f t="shared" si="2"/>
        <v>2</v>
      </c>
      <c r="F20" s="59" t="str">
        <f t="shared" si="3"/>
        <v>geeignet</v>
      </c>
      <c r="G20" s="32" t="s">
        <v>70</v>
      </c>
      <c r="H20" s="96"/>
      <c r="I20" s="97"/>
      <c r="J20" s="97"/>
      <c r="K20" s="97"/>
      <c r="L20" s="97"/>
      <c r="M20" s="97"/>
      <c r="N20" s="97"/>
      <c r="O20" s="97"/>
      <c r="P20" s="97"/>
    </row>
    <row r="21" spans="1:16" s="2" customFormat="1" ht="60" customHeight="1" x14ac:dyDescent="0.5">
      <c r="A21" s="101" t="s">
        <v>9</v>
      </c>
      <c r="B21" s="39" t="s">
        <v>64</v>
      </c>
      <c r="C21" s="47" t="s">
        <v>74</v>
      </c>
      <c r="D21" s="47" t="s">
        <v>74</v>
      </c>
      <c r="E21" s="48">
        <f t="shared" si="2"/>
        <v>2</v>
      </c>
      <c r="F21" s="48" t="str">
        <f t="shared" si="3"/>
        <v>geeignet</v>
      </c>
      <c r="G21" s="28" t="s">
        <v>73</v>
      </c>
      <c r="H21" s="96"/>
      <c r="I21" s="97"/>
      <c r="J21" s="97"/>
      <c r="K21" s="97"/>
      <c r="L21" s="97"/>
      <c r="M21" s="97"/>
      <c r="N21" s="97"/>
      <c r="O21" s="97"/>
      <c r="P21" s="97"/>
    </row>
    <row r="22" spans="1:16" s="2" customFormat="1" ht="60" customHeight="1" x14ac:dyDescent="0.5">
      <c r="A22" s="101" t="s">
        <v>10</v>
      </c>
      <c r="B22" s="41" t="s">
        <v>52</v>
      </c>
      <c r="C22" s="47" t="s">
        <v>74</v>
      </c>
      <c r="D22" s="47" t="s">
        <v>74</v>
      </c>
      <c r="E22" s="59">
        <f t="shared" si="2"/>
        <v>2</v>
      </c>
      <c r="F22" s="59" t="str">
        <f t="shared" si="3"/>
        <v>geeignet</v>
      </c>
      <c r="G22" s="32" t="s">
        <v>79</v>
      </c>
      <c r="H22" s="96"/>
      <c r="I22" s="97"/>
      <c r="J22" s="97"/>
      <c r="K22" s="97"/>
      <c r="L22" s="97"/>
      <c r="M22" s="97"/>
      <c r="N22" s="97"/>
      <c r="O22" s="97"/>
      <c r="P22" s="97"/>
    </row>
    <row r="23" spans="1:16" s="2" customFormat="1" ht="8.25" customHeight="1" thickBot="1" x14ac:dyDescent="0.5">
      <c r="A23" s="11"/>
      <c r="B23" s="17"/>
      <c r="C23" s="60"/>
      <c r="D23" s="60"/>
      <c r="E23" s="61"/>
      <c r="F23" s="61"/>
      <c r="G23" s="23"/>
      <c r="H23" s="96"/>
      <c r="I23" s="97"/>
      <c r="J23" s="97"/>
      <c r="K23" s="97"/>
      <c r="L23" s="97"/>
      <c r="M23" s="97"/>
      <c r="N23" s="97"/>
      <c r="O23" s="97"/>
      <c r="P23" s="97"/>
    </row>
    <row r="24" spans="1:16" s="2" customFormat="1" ht="60" customHeight="1" x14ac:dyDescent="0.6">
      <c r="A24" s="105">
        <v>3</v>
      </c>
      <c r="B24" s="82" t="s">
        <v>45</v>
      </c>
      <c r="C24" s="62"/>
      <c r="D24" s="62"/>
      <c r="E24" s="62"/>
      <c r="F24" s="62"/>
      <c r="G24" s="24"/>
      <c r="H24" s="96"/>
      <c r="I24" s="97"/>
      <c r="J24" s="97"/>
      <c r="K24" s="97"/>
      <c r="L24" s="97"/>
      <c r="M24" s="97"/>
      <c r="N24" s="97"/>
      <c r="O24" s="97"/>
      <c r="P24" s="97"/>
    </row>
    <row r="25" spans="1:16" s="2" customFormat="1" ht="60" customHeight="1" x14ac:dyDescent="0.5">
      <c r="A25" s="102" t="s">
        <v>13</v>
      </c>
      <c r="B25" s="42" t="s">
        <v>82</v>
      </c>
      <c r="C25" s="47" t="s">
        <v>74</v>
      </c>
      <c r="D25" s="47" t="s">
        <v>74</v>
      </c>
      <c r="E25" s="48">
        <f t="shared" ref="E25:E30" si="4">IF(AND(C25="trifft zu",D25="trifft zu"),2,IF(OR(C25="trifft zu",D25="trifft zu"),1,0))</f>
        <v>2</v>
      </c>
      <c r="F25" s="48" t="str">
        <f t="shared" ref="F25:F30" si="5">IF(E25=2,"geeignet",IF(E25=1,"mangelhaft","ungeeignet"))</f>
        <v>geeignet</v>
      </c>
      <c r="G25" s="28" t="s">
        <v>77</v>
      </c>
      <c r="H25" s="96"/>
      <c r="I25" s="97"/>
      <c r="J25" s="97"/>
      <c r="K25" s="97"/>
      <c r="L25" s="97"/>
      <c r="M25" s="97"/>
      <c r="N25" s="97"/>
      <c r="O25" s="97"/>
      <c r="P25" s="97"/>
    </row>
    <row r="26" spans="1:16" s="2" customFormat="1" ht="60" customHeight="1" x14ac:dyDescent="0.5">
      <c r="A26" s="102" t="s">
        <v>47</v>
      </c>
      <c r="B26" s="43" t="s">
        <v>46</v>
      </c>
      <c r="C26" s="47" t="s">
        <v>65</v>
      </c>
      <c r="D26" s="47" t="s">
        <v>65</v>
      </c>
      <c r="E26" s="49">
        <f t="shared" si="4"/>
        <v>0</v>
      </c>
      <c r="F26" s="50" t="str">
        <f t="shared" si="5"/>
        <v>ungeeignet</v>
      </c>
      <c r="G26" s="32"/>
      <c r="H26" s="96"/>
      <c r="I26" s="97"/>
      <c r="J26" s="97"/>
      <c r="K26" s="97"/>
      <c r="L26" s="97"/>
      <c r="M26" s="97"/>
      <c r="N26" s="97"/>
      <c r="O26" s="97"/>
      <c r="P26" s="97"/>
    </row>
    <row r="27" spans="1:16" s="2" customFormat="1" ht="60" customHeight="1" x14ac:dyDescent="0.5">
      <c r="A27" s="102" t="s">
        <v>14</v>
      </c>
      <c r="B27" s="43" t="s">
        <v>58</v>
      </c>
      <c r="C27" s="47" t="s">
        <v>65</v>
      </c>
      <c r="D27" s="47" t="s">
        <v>65</v>
      </c>
      <c r="E27" s="51">
        <f t="shared" si="4"/>
        <v>0</v>
      </c>
      <c r="F27" s="52" t="str">
        <f t="shared" si="5"/>
        <v>ungeeignet</v>
      </c>
      <c r="G27" s="32"/>
      <c r="H27" s="96"/>
      <c r="I27" s="97"/>
      <c r="J27" s="97"/>
      <c r="K27" s="97"/>
      <c r="L27" s="97"/>
      <c r="M27" s="97"/>
      <c r="N27" s="97"/>
      <c r="O27" s="97"/>
      <c r="P27" s="97"/>
    </row>
    <row r="28" spans="1:16" s="2" customFormat="1" ht="60" customHeight="1" x14ac:dyDescent="0.5">
      <c r="A28" s="102" t="s">
        <v>15</v>
      </c>
      <c r="B28" s="43" t="s">
        <v>29</v>
      </c>
      <c r="C28" s="47" t="s">
        <v>65</v>
      </c>
      <c r="D28" s="47" t="s">
        <v>65</v>
      </c>
      <c r="E28" s="49">
        <f t="shared" si="4"/>
        <v>0</v>
      </c>
      <c r="F28" s="50" t="str">
        <f t="shared" si="5"/>
        <v>ungeeignet</v>
      </c>
      <c r="G28" s="32"/>
      <c r="H28" s="96"/>
      <c r="I28" s="97"/>
      <c r="J28" s="97"/>
      <c r="K28" s="97"/>
      <c r="L28" s="97"/>
      <c r="M28" s="97"/>
      <c r="N28" s="97"/>
      <c r="O28" s="97"/>
      <c r="P28" s="97"/>
    </row>
    <row r="29" spans="1:16" s="2" customFormat="1" ht="60" customHeight="1" x14ac:dyDescent="0.5">
      <c r="A29" s="102" t="s">
        <v>16</v>
      </c>
      <c r="B29" s="43" t="s">
        <v>30</v>
      </c>
      <c r="C29" s="47" t="s">
        <v>65</v>
      </c>
      <c r="D29" s="47" t="s">
        <v>65</v>
      </c>
      <c r="E29" s="51">
        <f t="shared" si="4"/>
        <v>0</v>
      </c>
      <c r="F29" s="52" t="str">
        <f t="shared" si="5"/>
        <v>ungeeignet</v>
      </c>
      <c r="G29" s="28"/>
      <c r="H29" s="96"/>
      <c r="I29" s="97"/>
      <c r="J29" s="97"/>
      <c r="K29" s="97"/>
      <c r="L29" s="97"/>
      <c r="M29" s="97"/>
      <c r="N29" s="97"/>
      <c r="O29" s="97"/>
      <c r="P29" s="97"/>
    </row>
    <row r="30" spans="1:16" s="2" customFormat="1" ht="60" customHeight="1" x14ac:dyDescent="0.5">
      <c r="A30" s="102" t="s">
        <v>31</v>
      </c>
      <c r="B30" s="31" t="s">
        <v>32</v>
      </c>
      <c r="C30" s="47" t="s">
        <v>65</v>
      </c>
      <c r="D30" s="47" t="s">
        <v>65</v>
      </c>
      <c r="E30" s="49">
        <f t="shared" si="4"/>
        <v>0</v>
      </c>
      <c r="F30" s="50" t="str">
        <f t="shared" si="5"/>
        <v>ungeeignet</v>
      </c>
      <c r="G30" s="32"/>
      <c r="H30" s="96"/>
      <c r="I30" s="97"/>
      <c r="J30" s="97"/>
      <c r="K30" s="97"/>
      <c r="L30" s="97"/>
      <c r="M30" s="97"/>
      <c r="N30" s="97"/>
      <c r="O30" s="97"/>
      <c r="P30" s="97"/>
    </row>
    <row r="31" spans="1:16" ht="8.25" customHeight="1" thickBot="1" x14ac:dyDescent="0.55000000000000004">
      <c r="A31" s="10"/>
      <c r="B31" s="17"/>
      <c r="C31" s="63"/>
      <c r="D31" s="63"/>
      <c r="E31" s="64"/>
      <c r="F31" s="65"/>
      <c r="G31" s="23"/>
      <c r="H31" s="93"/>
      <c r="I31" s="89"/>
      <c r="J31" s="89"/>
      <c r="K31" s="89"/>
      <c r="L31" s="89"/>
      <c r="M31" s="89"/>
      <c r="N31" s="89"/>
      <c r="O31" s="89"/>
      <c r="P31" s="89"/>
    </row>
    <row r="32" spans="1:16" s="2" customFormat="1" ht="60" customHeight="1" x14ac:dyDescent="0.6">
      <c r="A32" s="105">
        <v>4</v>
      </c>
      <c r="B32" s="82" t="s">
        <v>2</v>
      </c>
      <c r="C32" s="62"/>
      <c r="D32" s="62"/>
      <c r="E32" s="62"/>
      <c r="F32" s="66"/>
      <c r="G32" s="24"/>
      <c r="H32" s="96"/>
      <c r="I32" s="97"/>
      <c r="J32" s="97"/>
      <c r="K32" s="97"/>
      <c r="L32" s="97"/>
      <c r="M32" s="97"/>
      <c r="N32" s="97"/>
      <c r="O32" s="97"/>
      <c r="P32" s="97"/>
    </row>
    <row r="33" spans="1:16" s="2" customFormat="1" ht="60" customHeight="1" x14ac:dyDescent="0.5">
      <c r="A33" s="101" t="s">
        <v>17</v>
      </c>
      <c r="B33" s="44" t="s">
        <v>41</v>
      </c>
      <c r="C33" s="47" t="s">
        <v>65</v>
      </c>
      <c r="D33" s="47" t="s">
        <v>65</v>
      </c>
      <c r="E33" s="51">
        <f t="shared" ref="E33" si="6">IF(AND(C33="trifft zu",D33="trifft zu"),2,IF(OR(C33="trifft zu",D33="trifft zu"),1,0))</f>
        <v>0</v>
      </c>
      <c r="F33" s="52" t="str">
        <f t="shared" ref="F33" si="7">IF(E33=2,"geeignet",IF(E33=1,"mangelhaft","ungeeignet"))</f>
        <v>ungeeignet</v>
      </c>
      <c r="G33" s="28"/>
      <c r="H33" s="96"/>
      <c r="I33" s="97"/>
      <c r="J33" s="97"/>
      <c r="K33" s="97"/>
      <c r="L33" s="97"/>
      <c r="M33" s="97"/>
      <c r="N33" s="97"/>
      <c r="O33" s="97"/>
      <c r="P33" s="97"/>
    </row>
    <row r="34" spans="1:16" s="2" customFormat="1" ht="60" customHeight="1" x14ac:dyDescent="0.5">
      <c r="A34" s="101" t="s">
        <v>18</v>
      </c>
      <c r="B34" s="43" t="s">
        <v>42</v>
      </c>
      <c r="C34" s="47" t="s">
        <v>65</v>
      </c>
      <c r="D34" s="47" t="s">
        <v>65</v>
      </c>
      <c r="E34" s="49">
        <f t="shared" ref="E34" si="8">IF(AND(C34="trifft zu",D34="trifft zu"),2,IF(OR(C34="trifft zu",D34="trifft zu"),1,0))</f>
        <v>0</v>
      </c>
      <c r="F34" s="50" t="str">
        <f t="shared" ref="F34" si="9">IF(E34=2,"geeignet",IF(E34=1,"mangelhaft","ungeeignet"))</f>
        <v>ungeeignet</v>
      </c>
      <c r="G34" s="32"/>
      <c r="H34" s="96"/>
      <c r="I34" s="97"/>
      <c r="J34" s="97"/>
      <c r="K34" s="97"/>
      <c r="L34" s="97"/>
      <c r="M34" s="97"/>
      <c r="N34" s="97"/>
      <c r="O34" s="97"/>
      <c r="P34" s="97"/>
    </row>
    <row r="35" spans="1:16" s="2" customFormat="1" ht="8.25" customHeight="1" thickBot="1" x14ac:dyDescent="0.55000000000000004">
      <c r="A35" s="9"/>
      <c r="B35" s="18"/>
      <c r="C35" s="60"/>
      <c r="D35" s="60"/>
      <c r="E35" s="61"/>
      <c r="F35" s="67"/>
      <c r="G35" s="23"/>
      <c r="H35" s="96"/>
      <c r="I35" s="97"/>
      <c r="J35" s="97"/>
      <c r="K35" s="97"/>
      <c r="L35" s="97"/>
      <c r="M35" s="97"/>
      <c r="N35" s="97"/>
      <c r="O35" s="97"/>
      <c r="P35" s="97"/>
    </row>
    <row r="36" spans="1:16" s="2" customFormat="1" ht="60" customHeight="1" x14ac:dyDescent="0.6">
      <c r="A36" s="105">
        <v>5</v>
      </c>
      <c r="B36" s="82" t="s">
        <v>3</v>
      </c>
      <c r="C36" s="62"/>
      <c r="D36" s="62"/>
      <c r="E36" s="68"/>
      <c r="F36" s="69"/>
      <c r="G36" s="25"/>
      <c r="H36" s="96"/>
      <c r="I36" s="97"/>
      <c r="J36" s="97"/>
      <c r="K36" s="97"/>
      <c r="L36" s="97"/>
      <c r="M36" s="97"/>
      <c r="N36" s="97"/>
      <c r="O36" s="97"/>
      <c r="P36" s="97"/>
    </row>
    <row r="37" spans="1:16" s="2" customFormat="1" ht="60" customHeight="1" x14ac:dyDescent="0.5">
      <c r="A37" s="102" t="s">
        <v>19</v>
      </c>
      <c r="B37" s="40" t="s">
        <v>33</v>
      </c>
      <c r="C37" s="47" t="s">
        <v>65</v>
      </c>
      <c r="D37" s="47" t="s">
        <v>65</v>
      </c>
      <c r="E37" s="51">
        <f t="shared" ref="E37:E39" si="10">IF(AND(C37="trifft zu",D37="trifft zu"),2,IF(OR(C37="trifft zu",D37="trifft zu"),1,0))</f>
        <v>0</v>
      </c>
      <c r="F37" s="52" t="str">
        <f t="shared" ref="F37:F39" si="11">IF(E37=2,"geeignet",IF(E37=1,"mangelhaft","ungeeignet"))</f>
        <v>ungeeignet</v>
      </c>
      <c r="G37" s="28"/>
      <c r="H37" s="96"/>
      <c r="I37" s="97"/>
      <c r="J37" s="97"/>
      <c r="K37" s="97"/>
      <c r="L37" s="97"/>
      <c r="M37" s="97"/>
      <c r="N37" s="97"/>
      <c r="O37" s="97"/>
      <c r="P37" s="97"/>
    </row>
    <row r="38" spans="1:16" s="2" customFormat="1" ht="60" customHeight="1" x14ac:dyDescent="0.5">
      <c r="A38" s="103" t="s">
        <v>20</v>
      </c>
      <c r="B38" s="45" t="s">
        <v>63</v>
      </c>
      <c r="C38" s="70" t="s">
        <v>65</v>
      </c>
      <c r="D38" s="70" t="s">
        <v>65</v>
      </c>
      <c r="E38" s="71">
        <f t="shared" si="10"/>
        <v>0</v>
      </c>
      <c r="F38" s="72" t="str">
        <f t="shared" si="11"/>
        <v>ungeeignet</v>
      </c>
      <c r="G38" s="29"/>
      <c r="H38" s="96"/>
      <c r="I38" s="97"/>
      <c r="J38" s="97"/>
      <c r="K38" s="97"/>
      <c r="L38" s="97"/>
      <c r="M38" s="97"/>
      <c r="N38" s="97"/>
      <c r="O38" s="97"/>
      <c r="P38" s="97"/>
    </row>
    <row r="39" spans="1:16" s="2" customFormat="1" ht="60" customHeight="1" x14ac:dyDescent="0.5">
      <c r="A39" s="104" t="s">
        <v>21</v>
      </c>
      <c r="B39" s="46" t="s">
        <v>37</v>
      </c>
      <c r="C39" s="73" t="s">
        <v>65</v>
      </c>
      <c r="D39" s="73" t="s">
        <v>65</v>
      </c>
      <c r="E39" s="74">
        <f t="shared" si="10"/>
        <v>0</v>
      </c>
      <c r="F39" s="75" t="str">
        <f t="shared" si="11"/>
        <v>ungeeignet</v>
      </c>
      <c r="G39" s="30"/>
      <c r="H39" s="96"/>
      <c r="I39" s="97"/>
      <c r="J39" s="97"/>
      <c r="K39" s="97"/>
      <c r="L39" s="97"/>
      <c r="M39" s="97"/>
      <c r="N39" s="97"/>
      <c r="O39" s="97"/>
      <c r="P39" s="97"/>
    </row>
    <row r="40" spans="1:16" s="2" customFormat="1" ht="7.5" customHeight="1" thickBot="1" x14ac:dyDescent="0.55000000000000004">
      <c r="A40" s="22"/>
      <c r="B40" s="26"/>
      <c r="C40" s="76"/>
      <c r="D40" s="76"/>
      <c r="E40" s="77"/>
      <c r="F40" s="78"/>
      <c r="G40" s="27"/>
      <c r="H40" s="96"/>
      <c r="I40" s="97"/>
      <c r="J40" s="97"/>
      <c r="K40" s="97"/>
      <c r="L40" s="97"/>
      <c r="M40" s="97"/>
      <c r="N40" s="97"/>
      <c r="O40" s="97"/>
      <c r="P40" s="97"/>
    </row>
    <row r="41" spans="1:16" s="2" customFormat="1" ht="60" customHeight="1" x14ac:dyDescent="0.6">
      <c r="A41" s="105">
        <v>6</v>
      </c>
      <c r="B41" s="82" t="s">
        <v>4</v>
      </c>
      <c r="C41" s="62"/>
      <c r="D41" s="62"/>
      <c r="E41" s="62"/>
      <c r="F41" s="66"/>
      <c r="G41" s="24"/>
      <c r="H41" s="96"/>
      <c r="I41" s="97"/>
      <c r="J41" s="97"/>
      <c r="K41" s="97"/>
      <c r="L41" s="97"/>
      <c r="M41" s="97"/>
      <c r="N41" s="97"/>
      <c r="O41" s="97"/>
      <c r="P41" s="97"/>
    </row>
    <row r="42" spans="1:16" s="2" customFormat="1" ht="60" customHeight="1" x14ac:dyDescent="0.5">
      <c r="A42" s="101" t="s">
        <v>22</v>
      </c>
      <c r="B42" s="39" t="s">
        <v>83</v>
      </c>
      <c r="C42" s="47" t="s">
        <v>74</v>
      </c>
      <c r="D42" s="47" t="s">
        <v>74</v>
      </c>
      <c r="E42" s="71">
        <f t="shared" ref="E42:E43" si="12">IF(AND(C42="trifft zu",D42="trifft zu"),2,IF(OR(C42="trifft zu",D42="trifft zu"),1,0))</f>
        <v>2</v>
      </c>
      <c r="F42" s="72" t="str">
        <f t="shared" ref="F42:F43" si="13">IF(E42=2,"geeignet",IF(E42=1,"mangelhaft","ungeeignet"))</f>
        <v>geeignet</v>
      </c>
      <c r="G42" s="29" t="s">
        <v>86</v>
      </c>
      <c r="H42" s="96"/>
      <c r="I42" s="97"/>
      <c r="J42" s="97"/>
      <c r="K42" s="97"/>
      <c r="L42" s="97"/>
      <c r="M42" s="97"/>
      <c r="N42" s="97"/>
      <c r="O42" s="97"/>
      <c r="P42" s="97"/>
    </row>
    <row r="43" spans="1:16" s="2" customFormat="1" ht="60" customHeight="1" x14ac:dyDescent="0.5">
      <c r="A43" s="101" t="s">
        <v>23</v>
      </c>
      <c r="B43" s="40" t="s">
        <v>34</v>
      </c>
      <c r="C43" s="47" t="s">
        <v>65</v>
      </c>
      <c r="D43" s="47" t="s">
        <v>65</v>
      </c>
      <c r="E43" s="51">
        <f t="shared" si="12"/>
        <v>0</v>
      </c>
      <c r="F43" s="52" t="str">
        <f t="shared" si="13"/>
        <v>ungeeignet</v>
      </c>
      <c r="G43" s="28"/>
      <c r="H43" s="96"/>
      <c r="I43" s="97"/>
      <c r="J43" s="97"/>
      <c r="K43" s="97"/>
      <c r="L43" s="97"/>
      <c r="M43" s="97"/>
      <c r="N43" s="97"/>
      <c r="O43" s="97"/>
      <c r="P43" s="97"/>
    </row>
    <row r="44" spans="1:16" s="2" customFormat="1" ht="60" customHeight="1" x14ac:dyDescent="0.5">
      <c r="A44" s="101" t="s">
        <v>24</v>
      </c>
      <c r="B44" s="40" t="s">
        <v>43</v>
      </c>
      <c r="C44" s="47" t="s">
        <v>65</v>
      </c>
      <c r="D44" s="47" t="s">
        <v>65</v>
      </c>
      <c r="E44" s="71">
        <f t="shared" ref="E44:E45" si="14">IF(AND(C44="trifft zu",D44="trifft zu"),2,IF(OR(C44="trifft zu",D44="trifft zu"),1,0))</f>
        <v>0</v>
      </c>
      <c r="F44" s="72" t="str">
        <f t="shared" ref="F44:F45" si="15">IF(E44=2,"geeignet",IF(E44=1,"mangelhaft","ungeeignet"))</f>
        <v>ungeeignet</v>
      </c>
      <c r="G44" s="29"/>
      <c r="H44" s="96"/>
      <c r="I44" s="97"/>
      <c r="J44" s="97"/>
      <c r="K44" s="97"/>
      <c r="L44" s="97"/>
      <c r="M44" s="97"/>
      <c r="N44" s="97"/>
      <c r="O44" s="97"/>
      <c r="P44" s="97"/>
    </row>
    <row r="45" spans="1:16" s="2" customFormat="1" ht="60" customHeight="1" x14ac:dyDescent="0.5">
      <c r="A45" s="101" t="s">
        <v>25</v>
      </c>
      <c r="B45" s="40" t="s">
        <v>38</v>
      </c>
      <c r="C45" s="47" t="s">
        <v>65</v>
      </c>
      <c r="D45" s="47" t="s">
        <v>65</v>
      </c>
      <c r="E45" s="51">
        <f t="shared" si="14"/>
        <v>0</v>
      </c>
      <c r="F45" s="52" t="str">
        <f t="shared" si="15"/>
        <v>ungeeignet</v>
      </c>
      <c r="G45" s="28"/>
      <c r="H45" s="96"/>
      <c r="I45" s="97"/>
      <c r="J45" s="97"/>
      <c r="K45" s="97"/>
      <c r="L45" s="97"/>
      <c r="M45" s="97"/>
      <c r="N45" s="97"/>
      <c r="O45" s="97"/>
      <c r="P45" s="97"/>
    </row>
    <row r="46" spans="1:16" s="2" customFormat="1" ht="8.25" customHeight="1" thickBot="1" x14ac:dyDescent="0.3">
      <c r="A46" s="19"/>
      <c r="B46" s="19"/>
      <c r="C46" s="19"/>
      <c r="D46" s="19"/>
      <c r="E46" s="19"/>
      <c r="F46" s="38"/>
      <c r="G46" s="19"/>
      <c r="H46" s="96"/>
      <c r="I46" s="97"/>
      <c r="J46" s="97"/>
      <c r="K46" s="97"/>
      <c r="L46" s="97"/>
      <c r="M46" s="97"/>
      <c r="N46" s="97"/>
      <c r="O46" s="97"/>
      <c r="P46" s="97"/>
    </row>
    <row r="47" spans="1:16" ht="42" customHeight="1" thickBot="1" x14ac:dyDescent="0.65">
      <c r="A47" s="112" t="s">
        <v>57</v>
      </c>
      <c r="B47" s="112"/>
      <c r="C47" s="112"/>
      <c r="D47" s="112"/>
      <c r="E47" s="79">
        <f>E42+E25+E22+E21+E20+E19+E14+E13</f>
        <v>15</v>
      </c>
      <c r="F47" s="79" t="str">
        <f>IF($E$47=16,"geeignet","ungeeignet")</f>
        <v>ungeeignet</v>
      </c>
      <c r="G47" s="20"/>
      <c r="H47" s="93"/>
      <c r="I47" s="89"/>
      <c r="J47" s="89"/>
      <c r="K47" s="89"/>
      <c r="L47" s="89"/>
      <c r="M47" s="89"/>
      <c r="N47" s="89"/>
      <c r="O47" s="89"/>
      <c r="P47" s="89"/>
    </row>
    <row r="48" spans="1:16" x14ac:dyDescent="0.2">
      <c r="A48" s="100"/>
      <c r="B48" s="9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</row>
    <row r="49" spans="1:16" ht="15" x14ac:dyDescent="0.25">
      <c r="A49" s="100"/>
      <c r="B49" s="98"/>
      <c r="C49" s="89"/>
      <c r="D49" s="89"/>
      <c r="E49" s="9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1:16" x14ac:dyDescent="0.2">
      <c r="A50" s="100"/>
      <c r="B50" s="9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</row>
    <row r="51" spans="1:16" x14ac:dyDescent="0.2">
      <c r="A51" s="100"/>
      <c r="B51" s="9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1:16" x14ac:dyDescent="0.2">
      <c r="A52" s="100"/>
      <c r="B52" s="9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x14ac:dyDescent="0.2">
      <c r="A53" s="100"/>
      <c r="B53" s="9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</row>
    <row r="54" spans="1:16" x14ac:dyDescent="0.2">
      <c r="A54" s="100"/>
      <c r="B54" s="9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</row>
    <row r="55" spans="1:16" x14ac:dyDescent="0.2">
      <c r="A55" s="100"/>
      <c r="B55" s="98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</row>
    <row r="56" spans="1:16" x14ac:dyDescent="0.2">
      <c r="A56" s="100"/>
      <c r="B56" s="9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</row>
    <row r="57" spans="1:16" x14ac:dyDescent="0.2">
      <c r="A57" s="100"/>
      <c r="B57" s="9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</row>
    <row r="58" spans="1:16" x14ac:dyDescent="0.2">
      <c r="A58" s="100"/>
      <c r="B58" s="9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1:16" x14ac:dyDescent="0.2">
      <c r="A59" s="100"/>
      <c r="B59" s="98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</row>
    <row r="60" spans="1:16" x14ac:dyDescent="0.2">
      <c r="A60" s="100"/>
      <c r="B60" s="9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</row>
    <row r="61" spans="1:16" x14ac:dyDescent="0.2">
      <c r="A61" s="100"/>
      <c r="B61" s="98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</row>
    <row r="62" spans="1:16" x14ac:dyDescent="0.2">
      <c r="A62" s="100"/>
      <c r="B62" s="9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</row>
  </sheetData>
  <mergeCells count="5">
    <mergeCell ref="E7:F7"/>
    <mergeCell ref="G7:G11"/>
    <mergeCell ref="A47:D47"/>
    <mergeCell ref="A2:F3"/>
    <mergeCell ref="A1:G1"/>
  </mergeCells>
  <conditionalFormatting sqref="C32:F32 C24:F24 D16 C23:D23 C41:F41 C35:D36 C11:F12">
    <cfRule type="containsText" dxfId="25" priority="46" operator="containsText" text="Obligatorisch">
      <formula>NOT(ISERROR(SEARCH("Obligatorisch",C11)))</formula>
    </cfRule>
  </conditionalFormatting>
  <conditionalFormatting sqref="E16:G16">
    <cfRule type="containsText" dxfId="24" priority="26" operator="containsText" text="Obligatorisch">
      <formula>NOT(ISERROR(SEARCH("Obligatorisch",E16)))</formula>
    </cfRule>
  </conditionalFormatting>
  <conditionalFormatting sqref="E23:G23">
    <cfRule type="containsText" dxfId="23" priority="25" operator="containsText" text="Obligatorisch">
      <formula>NOT(ISERROR(SEARCH("Obligatorisch",E23)))</formula>
    </cfRule>
  </conditionalFormatting>
  <conditionalFormatting sqref="G25:G30">
    <cfRule type="containsText" dxfId="22" priority="24" operator="containsText" text="Obligatorisch">
      <formula>NOT(ISERROR(SEARCH("Obligatorisch",G25)))</formula>
    </cfRule>
  </conditionalFormatting>
  <conditionalFormatting sqref="E35:G36 G37:G39 G34">
    <cfRule type="containsText" dxfId="21" priority="23" operator="containsText" text="Obligatorisch">
      <formula>NOT(ISERROR(SEARCH("Obligatorisch",E34)))</formula>
    </cfRule>
  </conditionalFormatting>
  <conditionalFormatting sqref="A46:G46">
    <cfRule type="containsText" dxfId="20" priority="22" operator="containsText" text="Obligatorisch">
      <formula>NOT(ISERROR(SEARCH("Obligatorisch",A46)))</formula>
    </cfRule>
  </conditionalFormatting>
  <conditionalFormatting sqref="C17">
    <cfRule type="containsText" dxfId="19" priority="21" operator="containsText" text="Obligatorisch">
      <formula>NOT(ISERROR(SEARCH("Obligatorisch",C17)))</formula>
    </cfRule>
  </conditionalFormatting>
  <conditionalFormatting sqref="C16">
    <cfRule type="containsText" dxfId="18" priority="20" operator="containsText" text="Obligatorisch">
      <formula>NOT(ISERROR(SEARCH("Obligatorisch",C16)))</formula>
    </cfRule>
  </conditionalFormatting>
  <conditionalFormatting sqref="E39">
    <cfRule type="containsText" dxfId="17" priority="15" operator="containsText" text="Obligatorisch">
      <formula>NOT(ISERROR(SEARCH("Obligatorisch",E39)))</formula>
    </cfRule>
  </conditionalFormatting>
  <conditionalFormatting sqref="F39">
    <cfRule type="containsText" dxfId="16" priority="10" operator="containsText" text="Obligatorisch">
      <formula>NOT(ISERROR(SEARCH("Obligatorisch",F39)))</formula>
    </cfRule>
  </conditionalFormatting>
  <conditionalFormatting sqref="C40:D40">
    <cfRule type="containsText" dxfId="15" priority="9" operator="containsText" text="Obligatorisch">
      <formula>NOT(ISERROR(SEARCH("Obligatorisch",C40)))</formula>
    </cfRule>
  </conditionalFormatting>
  <conditionalFormatting sqref="E40:G40">
    <cfRule type="containsText" dxfId="14" priority="8" operator="containsText" text="Obligatorisch">
      <formula>NOT(ISERROR(SEARCH("Obligatorisch",E40)))</formula>
    </cfRule>
  </conditionalFormatting>
  <conditionalFormatting sqref="G42 G44">
    <cfRule type="containsText" dxfId="13" priority="5" operator="containsText" text="Obligatorisch">
      <formula>NOT(ISERROR(SEARCH("Obligatorisch",G42)))</formula>
    </cfRule>
  </conditionalFormatting>
  <conditionalFormatting sqref="G43 G45">
    <cfRule type="containsText" dxfId="12" priority="4" operator="containsText" text="Obligatorisch">
      <formula>NOT(ISERROR(SEARCH("Obligatorisch",G43)))</formula>
    </cfRule>
  </conditionalFormatting>
  <conditionalFormatting sqref="G33">
    <cfRule type="containsText" dxfId="11" priority="2" operator="containsText" text="Obligatorisch">
      <formula>NOT(ISERROR(SEARCH("Obligatorisch",G33)))</formula>
    </cfRule>
  </conditionalFormatting>
  <conditionalFormatting sqref="G13:G15">
    <cfRule type="containsText" dxfId="10" priority="1" operator="containsText" text="Obligatorisch">
      <formula>NOT(ISERROR(SEARCH("Obligatorisch",G13)))</formula>
    </cfRule>
  </conditionalFormatting>
  <dataValidations count="5">
    <dataValidation type="list" showInputMessage="1" showErrorMessage="1" sqref="D35:F35 D23:G23 D40:F40">
      <formula1>"Obligatorisch,Optional,keine Angabe, ,"</formula1>
    </dataValidation>
    <dataValidation type="list" showInputMessage="1" showErrorMessage="1" sqref="C40:C41 C23:C24 C32 C35:C36">
      <formula1>"Ja, Nein, Teils Teils"</formula1>
    </dataValidation>
    <dataValidation showInputMessage="1" showErrorMessage="1" sqref="G34:G35 D16:F17 G13:G17 G44 G38:G40 G42 G25:G30"/>
    <dataValidation type="list" allowBlank="1" showInputMessage="1" showErrorMessage="1" sqref="C16">
      <formula1>"trifft zu,trifft nicht zu"</formula1>
    </dataValidation>
    <dataValidation type="list" allowBlank="1" showInputMessage="1" showErrorMessage="1" sqref="C13:D15 C37:D39 C42:D45 C33:D34 C25:D30 C18:D22">
      <formula1>"leer,trifft zu,trifft nicht zu"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1" orientation="landscape" r:id="rId1"/>
  <headerFooter scaleWithDoc="0" alignWithMargins="0">
    <oddHeader xml:space="preserve">&amp;C
</oddHeader>
  </headerFooter>
  <ignoredErrors>
    <ignoredError sqref="D8:D9 D12" calculatedColum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Anl2, Map-L.progr.MV</vt:lpstr>
    </vt:vector>
  </TitlesOfParts>
  <Company>LALLF 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Ladia</dc:creator>
  <cp:lastModifiedBy>Admin</cp:lastModifiedBy>
  <cp:lastPrinted>2016-02-25T13:00:48Z</cp:lastPrinted>
  <dcterms:created xsi:type="dcterms:W3CDTF">2014-09-23T06:26:39Z</dcterms:created>
  <dcterms:modified xsi:type="dcterms:W3CDTF">2019-09-11T07:07:55Z</dcterms:modified>
</cp:coreProperties>
</file>